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1" activeTab="0"/>
  </bookViews>
  <sheets>
    <sheet name="Graduazione 2013" sheetId="1" r:id="rId1"/>
  </sheets>
  <definedNames>
    <definedName name="Excel_BuiltIn__FilterDatabase">#REF!</definedName>
    <definedName name="Excel_BuiltIn__FilterDatabase_1">#REF!</definedName>
    <definedName name="Excel_BuiltIn__FilterDatabase_1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<sst xmlns="http://schemas.openxmlformats.org/spreadsheetml/2006/main" count="46" uniqueCount="19">
  <si>
    <t>B</t>
  </si>
  <si>
    <t>D</t>
  </si>
  <si>
    <t>C</t>
  </si>
  <si>
    <t>DS</t>
  </si>
  <si>
    <t>Fondo 2013</t>
  </si>
  <si>
    <t>BS</t>
  </si>
  <si>
    <t>Categoria</t>
  </si>
  <si>
    <t>N° Dip</t>
  </si>
  <si>
    <t>Peso</t>
  </si>
  <si>
    <t>% VALUTAZ.</t>
  </si>
  <si>
    <t>Peso Valutato</t>
  </si>
  <si>
    <t>PESO TOTALE</t>
  </si>
  <si>
    <t>Carato annuo</t>
  </si>
  <si>
    <t>Spett.Totale</t>
  </si>
  <si>
    <t>Quota Ind. Annua</t>
  </si>
  <si>
    <t>A</t>
  </si>
  <si>
    <t>Totale</t>
  </si>
  <si>
    <t xml:space="preserve"> </t>
  </si>
  <si>
    <t>W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</si>
</sst>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\$* #,##0.00_);_(\$* \(#,##0.00\);_(\$* \-??_);_(@_)"/>
    <numFmt numFmtId="166" formatCode="_-&quot;€ &quot;* #,##0.00_-;&quot;-€ &quot;* #,##0.00_-;_-&quot;€ &quot;* \-??_-;_-@_-"/>
    <numFmt numFmtId="167" formatCode="_(\$* #,##0_);_(\$* \(#,##0\);_(\$* \-_);_(@_)"/>
    <numFmt numFmtId="168" formatCode="_-* #,##0.00_-;\-* #,##0.00_-;_-* \-??_-;_-@_-"/>
    <numFmt numFmtId="169" formatCode="[$-410]dddd\ d\ mmmm\ yyyy"/>
    <numFmt numFmtId="170" formatCode="_-[$€-2]\ * #,##0.00_-;\-[$€-2]\ * #,##0.00_-;_-[$€-2]\ * &quot;-&quot;??_-"/>
    <numFmt numFmtId="171" formatCode="&quot;€&quot;\ #,##0.00"/>
    <numFmt numFmtId="172" formatCode="_-[$€-410]\ * #,##0.00_-;\-[$€-410]\ * #,##0.00_-;_-[$€-410]\ * &quot;-&quot;??_-;_-@_-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67" fontId="0" fillId="0" borderId="0">
      <alignment/>
      <protection/>
    </xf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5" fontId="0" fillId="0" borderId="0">
      <alignment/>
      <protection/>
    </xf>
    <xf numFmtId="42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6" fontId="20" fillId="0" borderId="0" xfId="59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168" fontId="1" fillId="0" borderId="0" xfId="43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1" fillId="0" borderId="0" xfId="59" applyNumberFormat="1" applyFont="1" applyFill="1" applyBorder="1" applyAlignment="1" applyProtection="1">
      <alignment/>
      <protection/>
    </xf>
    <xf numFmtId="166" fontId="2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20" fillId="0" borderId="0" xfId="0" applyNumberFormat="1" applyFont="1" applyAlignment="1">
      <alignment/>
    </xf>
    <xf numFmtId="166" fontId="21" fillId="0" borderId="0" xfId="59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24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1">
      <selection activeCell="F43" sqref="F43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11.421875" style="0" customWidth="1"/>
    <col min="4" max="6" width="14.140625" style="0" customWidth="1"/>
    <col min="7" max="7" width="14.57421875" style="0" customWidth="1"/>
    <col min="8" max="8" width="13.421875" style="0" customWidth="1"/>
    <col min="9" max="9" width="14.28125" style="0" customWidth="1"/>
    <col min="10" max="10" width="17.00390625" style="0" customWidth="1"/>
    <col min="11" max="11" width="16.00390625" style="0" customWidth="1"/>
  </cols>
  <sheetData>
    <row r="1" ht="12.75">
      <c r="G1" s="2"/>
    </row>
    <row r="2" spans="1:10" ht="12.75">
      <c r="A2" s="3" t="s">
        <v>6</v>
      </c>
      <c r="B2" s="3" t="s">
        <v>7</v>
      </c>
      <c r="C2" s="3" t="s">
        <v>8</v>
      </c>
      <c r="D2" s="4" t="s">
        <v>9</v>
      </c>
      <c r="E2" s="4" t="s">
        <v>10</v>
      </c>
      <c r="F2" s="3" t="s">
        <v>11</v>
      </c>
      <c r="G2" s="3" t="s">
        <v>4</v>
      </c>
      <c r="H2" s="3" t="s">
        <v>12</v>
      </c>
      <c r="I2" s="3" t="s">
        <v>13</v>
      </c>
      <c r="J2" s="3" t="s">
        <v>14</v>
      </c>
    </row>
    <row r="3" spans="1:10" ht="12.75">
      <c r="A3" s="3"/>
      <c r="G3" s="5">
        <v>952742</v>
      </c>
      <c r="J3" s="6">
        <v>2013</v>
      </c>
    </row>
    <row r="4" spans="1:10" ht="12.75">
      <c r="A4" s="3" t="s">
        <v>15</v>
      </c>
      <c r="B4" s="3">
        <v>28</v>
      </c>
      <c r="C4" s="7">
        <v>100</v>
      </c>
      <c r="D4" s="7">
        <v>88</v>
      </c>
      <c r="E4" s="7">
        <f aca="true" t="shared" si="0" ref="E4:E28">D4*C4/100</f>
        <v>88</v>
      </c>
      <c r="F4" s="8">
        <f aca="true" t="shared" si="1" ref="F4:F28">E4*B4</f>
        <v>2464</v>
      </c>
      <c r="H4" s="9">
        <f>G29/F29</f>
        <v>4.494483685512286</v>
      </c>
      <c r="I4" s="9">
        <f aca="true" t="shared" si="2" ref="I4:I28">H4*F4</f>
        <v>11074.407801102272</v>
      </c>
      <c r="J4" s="10">
        <f aca="true" t="shared" si="3" ref="J4:J28">I4/B4</f>
        <v>395.51456432508115</v>
      </c>
    </row>
    <row r="5" spans="1:10" ht="12.75">
      <c r="A5" s="3" t="s">
        <v>15</v>
      </c>
      <c r="B5" s="3">
        <v>1</v>
      </c>
      <c r="C5" s="7">
        <v>100</v>
      </c>
      <c r="D5" s="7">
        <v>89</v>
      </c>
      <c r="E5" s="7">
        <f t="shared" si="0"/>
        <v>89</v>
      </c>
      <c r="F5" s="8">
        <f t="shared" si="1"/>
        <v>89</v>
      </c>
      <c r="H5" s="9">
        <f>G29/F29</f>
        <v>4.494483685512286</v>
      </c>
      <c r="I5" s="9">
        <f t="shared" si="2"/>
        <v>400.00904801059346</v>
      </c>
      <c r="J5" s="10">
        <f t="shared" si="3"/>
        <v>400.00904801059346</v>
      </c>
    </row>
    <row r="6" spans="1:10" ht="12.75">
      <c r="A6" s="3" t="s">
        <v>15</v>
      </c>
      <c r="B6" s="3">
        <v>8</v>
      </c>
      <c r="C6" s="7">
        <v>100</v>
      </c>
      <c r="D6" s="7">
        <v>90</v>
      </c>
      <c r="E6" s="7">
        <f t="shared" si="0"/>
        <v>90</v>
      </c>
      <c r="F6" s="8">
        <f t="shared" si="1"/>
        <v>720</v>
      </c>
      <c r="H6" s="9">
        <f>G29/F29</f>
        <v>4.494483685512286</v>
      </c>
      <c r="I6" s="9">
        <f t="shared" si="2"/>
        <v>3236.0282535688457</v>
      </c>
      <c r="J6" s="10">
        <f t="shared" si="3"/>
        <v>404.5035316961057</v>
      </c>
    </row>
    <row r="7" spans="1:10" ht="13.5" thickBot="1">
      <c r="A7" s="3" t="s">
        <v>15</v>
      </c>
      <c r="B7" s="3">
        <v>3</v>
      </c>
      <c r="C7" s="7">
        <v>100</v>
      </c>
      <c r="D7" s="7">
        <v>91</v>
      </c>
      <c r="E7" s="7">
        <f t="shared" si="0"/>
        <v>91</v>
      </c>
      <c r="F7" s="8">
        <f t="shared" si="1"/>
        <v>273</v>
      </c>
      <c r="H7" s="9">
        <f>G29/F29</f>
        <v>4.494483685512286</v>
      </c>
      <c r="I7" s="9">
        <f t="shared" si="2"/>
        <v>1226.994046144854</v>
      </c>
      <c r="J7" s="10">
        <f t="shared" si="3"/>
        <v>408.998015381618</v>
      </c>
    </row>
    <row r="8" spans="1:10" ht="13.5" thickBot="1">
      <c r="A8" s="3" t="s">
        <v>0</v>
      </c>
      <c r="B8" s="3">
        <v>57</v>
      </c>
      <c r="C8" s="7">
        <v>140</v>
      </c>
      <c r="D8" s="7">
        <v>88</v>
      </c>
      <c r="E8" s="7">
        <f t="shared" si="0"/>
        <v>123.2</v>
      </c>
      <c r="F8" s="8">
        <f t="shared" si="1"/>
        <v>7022.400000000001</v>
      </c>
      <c r="H8" s="9">
        <f>G29/F29</f>
        <v>4.494483685512286</v>
      </c>
      <c r="I8" s="9">
        <f t="shared" si="2"/>
        <v>31562.062233141478</v>
      </c>
      <c r="J8" s="10">
        <f t="shared" si="3"/>
        <v>553.7203900551136</v>
      </c>
    </row>
    <row r="9" spans="1:10" ht="12.75">
      <c r="A9" s="3" t="s">
        <v>0</v>
      </c>
      <c r="B9" s="3">
        <v>1</v>
      </c>
      <c r="C9" s="7">
        <v>140</v>
      </c>
      <c r="D9" s="7">
        <v>89</v>
      </c>
      <c r="E9" s="7">
        <f t="shared" si="0"/>
        <v>124.6</v>
      </c>
      <c r="F9" s="8">
        <f t="shared" si="1"/>
        <v>124.6</v>
      </c>
      <c r="H9" s="9">
        <f>G29/F29</f>
        <v>4.494483685512286</v>
      </c>
      <c r="I9" s="9">
        <f t="shared" si="2"/>
        <v>560.0126672148308</v>
      </c>
      <c r="J9" s="10">
        <f t="shared" si="3"/>
        <v>560.0126672148308</v>
      </c>
    </row>
    <row r="10" spans="1:10" ht="12.75">
      <c r="A10" s="3" t="s">
        <v>0</v>
      </c>
      <c r="B10" s="3">
        <v>10</v>
      </c>
      <c r="C10" s="7">
        <v>140</v>
      </c>
      <c r="D10" s="7">
        <v>90</v>
      </c>
      <c r="E10" s="7">
        <f t="shared" si="0"/>
        <v>126</v>
      </c>
      <c r="F10" s="8">
        <f t="shared" si="1"/>
        <v>1260</v>
      </c>
      <c r="H10" s="9">
        <f>G29/F29</f>
        <v>4.494483685512286</v>
      </c>
      <c r="I10" s="9">
        <f t="shared" si="2"/>
        <v>5663.04944374548</v>
      </c>
      <c r="J10" s="10">
        <f t="shared" si="3"/>
        <v>566.304944374548</v>
      </c>
    </row>
    <row r="11" spans="1:10" ht="13.5" thickBot="1">
      <c r="A11" s="3" t="s">
        <v>0</v>
      </c>
      <c r="B11" s="3">
        <v>66</v>
      </c>
      <c r="C11" s="7">
        <v>140</v>
      </c>
      <c r="D11" s="7">
        <v>91</v>
      </c>
      <c r="E11" s="7">
        <f t="shared" si="0"/>
        <v>127.4</v>
      </c>
      <c r="F11" s="8">
        <f t="shared" si="1"/>
        <v>8408.4</v>
      </c>
      <c r="H11" s="9">
        <f>G29/F29</f>
        <v>4.494483685512286</v>
      </c>
      <c r="I11" s="9">
        <f t="shared" si="2"/>
        <v>37791.4166212615</v>
      </c>
      <c r="J11" s="10">
        <f t="shared" si="3"/>
        <v>572.5972215342651</v>
      </c>
    </row>
    <row r="12" spans="1:10" ht="13.5" thickBot="1">
      <c r="A12" s="3" t="s">
        <v>5</v>
      </c>
      <c r="B12" s="3">
        <v>12</v>
      </c>
      <c r="C12" s="7">
        <v>170</v>
      </c>
      <c r="D12" s="7">
        <v>88</v>
      </c>
      <c r="E12" s="7">
        <f t="shared" si="0"/>
        <v>149.6</v>
      </c>
      <c r="F12" s="8">
        <f t="shared" si="1"/>
        <v>1795.1999999999998</v>
      </c>
      <c r="H12" s="9">
        <f>G29/F29</f>
        <v>4.494483685512286</v>
      </c>
      <c r="I12" s="9">
        <f t="shared" si="2"/>
        <v>8068.497112231655</v>
      </c>
      <c r="J12" s="10">
        <f t="shared" si="3"/>
        <v>672.3747593526379</v>
      </c>
    </row>
    <row r="13" spans="1:10" ht="12.75">
      <c r="A13" s="3" t="s">
        <v>5</v>
      </c>
      <c r="B13" s="3">
        <v>4</v>
      </c>
      <c r="C13" s="7">
        <v>170</v>
      </c>
      <c r="D13" s="7">
        <v>89</v>
      </c>
      <c r="E13" s="7">
        <f t="shared" si="0"/>
        <v>151.3</v>
      </c>
      <c r="F13" s="8">
        <f t="shared" si="1"/>
        <v>605.2</v>
      </c>
      <c r="H13" s="9">
        <f>G29/F29</f>
        <v>4.494483685512286</v>
      </c>
      <c r="I13" s="9">
        <f t="shared" si="2"/>
        <v>2720.0615264720354</v>
      </c>
      <c r="J13" s="10">
        <f t="shared" si="3"/>
        <v>680.0153816180089</v>
      </c>
    </row>
    <row r="14" spans="1:10" ht="12.75">
      <c r="A14" s="3" t="s">
        <v>5</v>
      </c>
      <c r="B14" s="3">
        <v>20</v>
      </c>
      <c r="C14" s="7">
        <v>170</v>
      </c>
      <c r="D14" s="7">
        <v>90</v>
      </c>
      <c r="E14" s="7">
        <f t="shared" si="0"/>
        <v>153</v>
      </c>
      <c r="F14" s="8">
        <f t="shared" si="1"/>
        <v>3060</v>
      </c>
      <c r="H14" s="9">
        <f>G29/F29</f>
        <v>4.494483685512286</v>
      </c>
      <c r="I14" s="9">
        <f t="shared" si="2"/>
        <v>13753.120077667594</v>
      </c>
      <c r="J14" s="10">
        <f t="shared" si="3"/>
        <v>687.6560038833798</v>
      </c>
    </row>
    <row r="15" spans="1:10" ht="13.5" thickBot="1">
      <c r="A15" s="3" t="s">
        <v>5</v>
      </c>
      <c r="B15" s="3">
        <v>28</v>
      </c>
      <c r="C15" s="7">
        <v>170</v>
      </c>
      <c r="D15" s="7">
        <v>91</v>
      </c>
      <c r="E15" s="7">
        <f t="shared" si="0"/>
        <v>154.7</v>
      </c>
      <c r="F15" s="8">
        <f t="shared" si="1"/>
        <v>4331.599999999999</v>
      </c>
      <c r="H15" s="9">
        <f>G29/F29</f>
        <v>4.494483685512286</v>
      </c>
      <c r="I15" s="9">
        <f t="shared" si="2"/>
        <v>19468.305532165014</v>
      </c>
      <c r="J15" s="10">
        <f t="shared" si="3"/>
        <v>695.2966261487505</v>
      </c>
    </row>
    <row r="16" spans="1:10" ht="13.5" thickBot="1">
      <c r="A16" s="3" t="s">
        <v>2</v>
      </c>
      <c r="B16" s="3">
        <v>1</v>
      </c>
      <c r="C16" s="7">
        <v>200</v>
      </c>
      <c r="D16" s="7">
        <v>73</v>
      </c>
      <c r="E16" s="7">
        <f t="shared" si="0"/>
        <v>146</v>
      </c>
      <c r="F16" s="8">
        <f t="shared" si="1"/>
        <v>146</v>
      </c>
      <c r="H16" s="9">
        <f>G29/F29</f>
        <v>4.494483685512286</v>
      </c>
      <c r="I16" s="9">
        <f t="shared" si="2"/>
        <v>656.1946180847938</v>
      </c>
      <c r="J16" s="10">
        <f t="shared" si="3"/>
        <v>656.1946180847938</v>
      </c>
    </row>
    <row r="17" spans="1:10" ht="12.75">
      <c r="A17" s="3" t="s">
        <v>2</v>
      </c>
      <c r="B17" s="3">
        <v>49</v>
      </c>
      <c r="C17" s="7">
        <v>200</v>
      </c>
      <c r="D17" s="7">
        <v>88</v>
      </c>
      <c r="E17" s="7">
        <f t="shared" si="0"/>
        <v>176</v>
      </c>
      <c r="F17" s="8">
        <f t="shared" si="1"/>
        <v>8624</v>
      </c>
      <c r="H17" s="9">
        <f>G29/F29</f>
        <v>4.494483685512286</v>
      </c>
      <c r="I17" s="9">
        <f t="shared" si="2"/>
        <v>38760.427303857956</v>
      </c>
      <c r="J17" s="10">
        <f t="shared" si="3"/>
        <v>791.0291286501624</v>
      </c>
    </row>
    <row r="18" spans="1:10" ht="12.75">
      <c r="A18" s="3" t="s">
        <v>2</v>
      </c>
      <c r="B18" s="3">
        <v>4</v>
      </c>
      <c r="C18" s="7">
        <v>200</v>
      </c>
      <c r="D18" s="7">
        <v>89</v>
      </c>
      <c r="E18" s="7">
        <f t="shared" si="0"/>
        <v>178</v>
      </c>
      <c r="F18" s="8">
        <f t="shared" si="1"/>
        <v>712</v>
      </c>
      <c r="H18" s="9">
        <f>G29/F29</f>
        <v>4.494483685512286</v>
      </c>
      <c r="I18" s="9">
        <f t="shared" si="2"/>
        <v>3200.0723840847477</v>
      </c>
      <c r="J18" s="10">
        <f t="shared" si="3"/>
        <v>800.0180960211869</v>
      </c>
    </row>
    <row r="19" spans="1:10" ht="12.75">
      <c r="A19" s="3" t="s">
        <v>2</v>
      </c>
      <c r="B19" s="3">
        <v>17</v>
      </c>
      <c r="C19" s="7">
        <v>200</v>
      </c>
      <c r="D19" s="7">
        <v>90</v>
      </c>
      <c r="E19" s="7">
        <f t="shared" si="0"/>
        <v>180</v>
      </c>
      <c r="F19" s="8">
        <f t="shared" si="1"/>
        <v>3060</v>
      </c>
      <c r="H19" s="9">
        <f>G29/F29</f>
        <v>4.494483685512286</v>
      </c>
      <c r="I19" s="9">
        <f t="shared" si="2"/>
        <v>13753.120077667594</v>
      </c>
      <c r="J19" s="10">
        <f t="shared" si="3"/>
        <v>809.0070633922114</v>
      </c>
    </row>
    <row r="20" spans="1:10" ht="13.5" thickBot="1">
      <c r="A20" s="3" t="s">
        <v>2</v>
      </c>
      <c r="B20" s="3">
        <v>69</v>
      </c>
      <c r="C20" s="7">
        <v>200</v>
      </c>
      <c r="D20" s="7">
        <v>91</v>
      </c>
      <c r="E20" s="7">
        <f t="shared" si="0"/>
        <v>182</v>
      </c>
      <c r="F20" s="8">
        <f t="shared" si="1"/>
        <v>12558</v>
      </c>
      <c r="H20" s="9">
        <f>G29/F29</f>
        <v>4.494483685512286</v>
      </c>
      <c r="I20" s="9">
        <f t="shared" si="2"/>
        <v>56441.72612266328</v>
      </c>
      <c r="J20" s="10">
        <f t="shared" si="3"/>
        <v>817.996030763236</v>
      </c>
    </row>
    <row r="21" spans="1:15" ht="13.5" thickBot="1">
      <c r="A21" s="3" t="s">
        <v>1</v>
      </c>
      <c r="B21" s="3">
        <v>141</v>
      </c>
      <c r="C21" s="7">
        <v>230</v>
      </c>
      <c r="D21" s="7">
        <v>88</v>
      </c>
      <c r="E21" s="7">
        <f t="shared" si="0"/>
        <v>202.4</v>
      </c>
      <c r="F21" s="8">
        <f t="shared" si="1"/>
        <v>28538.4</v>
      </c>
      <c r="H21" s="9">
        <f>G29/F29</f>
        <v>4.494483685512286</v>
      </c>
      <c r="I21" s="9">
        <f t="shared" si="2"/>
        <v>128265.37321062383</v>
      </c>
      <c r="J21" s="10">
        <f t="shared" si="3"/>
        <v>909.6834979476868</v>
      </c>
      <c r="O21" s="11"/>
    </row>
    <row r="22" spans="1:10" ht="12.75">
      <c r="A22" s="3" t="s">
        <v>1</v>
      </c>
      <c r="B22" s="3">
        <v>91</v>
      </c>
      <c r="C22" s="7">
        <v>230</v>
      </c>
      <c r="D22" s="7">
        <v>89</v>
      </c>
      <c r="E22" s="7">
        <f t="shared" si="0"/>
        <v>204.7</v>
      </c>
      <c r="F22" s="8">
        <f t="shared" si="1"/>
        <v>18627.7</v>
      </c>
      <c r="H22" s="9">
        <f>G29/F29</f>
        <v>4.494483685512286</v>
      </c>
      <c r="I22" s="9">
        <f t="shared" si="2"/>
        <v>83721.8937486172</v>
      </c>
      <c r="J22" s="10">
        <f t="shared" si="3"/>
        <v>920.0208104243649</v>
      </c>
    </row>
    <row r="23" spans="1:10" ht="12.75">
      <c r="A23" s="3" t="s">
        <v>1</v>
      </c>
      <c r="B23" s="3">
        <v>272</v>
      </c>
      <c r="C23" s="7">
        <v>230</v>
      </c>
      <c r="D23" s="7">
        <v>90</v>
      </c>
      <c r="E23" s="7">
        <f t="shared" si="0"/>
        <v>207</v>
      </c>
      <c r="F23" s="8">
        <f t="shared" si="1"/>
        <v>56304</v>
      </c>
      <c r="H23" s="9">
        <f>G29/F29</f>
        <v>4.494483685512286</v>
      </c>
      <c r="I23" s="9">
        <f t="shared" si="2"/>
        <v>253057.40942908375</v>
      </c>
      <c r="J23" s="10">
        <f t="shared" si="3"/>
        <v>930.3581229010432</v>
      </c>
    </row>
    <row r="24" spans="1:10" ht="13.5" thickBot="1">
      <c r="A24" s="3" t="s">
        <v>1</v>
      </c>
      <c r="B24" s="3">
        <v>176</v>
      </c>
      <c r="C24" s="7">
        <v>230</v>
      </c>
      <c r="D24" s="7">
        <v>91</v>
      </c>
      <c r="E24" s="7">
        <f t="shared" si="0"/>
        <v>209.3</v>
      </c>
      <c r="F24" s="8">
        <f t="shared" si="1"/>
        <v>36836.8</v>
      </c>
      <c r="H24" s="9">
        <f>G29/F29</f>
        <v>4.494483685512286</v>
      </c>
      <c r="I24" s="9">
        <f t="shared" si="2"/>
        <v>165562.396626479</v>
      </c>
      <c r="J24" s="10">
        <f t="shared" si="3"/>
        <v>940.6954353777215</v>
      </c>
    </row>
    <row r="25" spans="1:10" ht="13.5" thickBot="1">
      <c r="A25" s="3" t="s">
        <v>3</v>
      </c>
      <c r="B25" s="3">
        <v>18</v>
      </c>
      <c r="C25" s="7">
        <v>250</v>
      </c>
      <c r="D25" s="7">
        <v>88</v>
      </c>
      <c r="E25" s="7">
        <f t="shared" si="0"/>
        <v>220</v>
      </c>
      <c r="F25" s="8">
        <f t="shared" si="1"/>
        <v>3960</v>
      </c>
      <c r="H25" s="9">
        <f>G29/F29</f>
        <v>4.494483685512286</v>
      </c>
      <c r="I25" s="9">
        <f t="shared" si="2"/>
        <v>17798.15539462865</v>
      </c>
      <c r="J25" s="10">
        <f t="shared" si="3"/>
        <v>988.7864108127028</v>
      </c>
    </row>
    <row r="26" spans="1:10" ht="12.75">
      <c r="A26" s="3" t="s">
        <v>3</v>
      </c>
      <c r="B26" s="3">
        <v>4</v>
      </c>
      <c r="C26" s="7">
        <v>250</v>
      </c>
      <c r="D26" s="7">
        <v>89</v>
      </c>
      <c r="E26" s="7">
        <f t="shared" si="0"/>
        <v>222.5</v>
      </c>
      <c r="F26" s="8">
        <f t="shared" si="1"/>
        <v>890</v>
      </c>
      <c r="H26" s="9">
        <f>G29/F29</f>
        <v>4.494483685512286</v>
      </c>
      <c r="I26" s="9">
        <f t="shared" si="2"/>
        <v>4000.0904801059346</v>
      </c>
      <c r="J26" s="10">
        <f t="shared" si="3"/>
        <v>1000.0226200264837</v>
      </c>
    </row>
    <row r="27" spans="1:10" ht="12.75">
      <c r="A27" s="3" t="s">
        <v>3</v>
      </c>
      <c r="B27" s="3">
        <v>13</v>
      </c>
      <c r="C27" s="7">
        <v>250</v>
      </c>
      <c r="D27" s="7">
        <v>90</v>
      </c>
      <c r="E27" s="7">
        <f t="shared" si="0"/>
        <v>225</v>
      </c>
      <c r="F27" s="8">
        <f t="shared" si="1"/>
        <v>2925</v>
      </c>
      <c r="H27" s="9">
        <f>G29/F29</f>
        <v>4.494483685512286</v>
      </c>
      <c r="I27" s="9">
        <f t="shared" si="2"/>
        <v>13146.364780123437</v>
      </c>
      <c r="J27" s="10">
        <f t="shared" si="3"/>
        <v>1011.2588292402644</v>
      </c>
    </row>
    <row r="28" spans="1:10" ht="12.75">
      <c r="A28" s="3" t="s">
        <v>3</v>
      </c>
      <c r="B28" s="3">
        <v>38</v>
      </c>
      <c r="C28" s="7">
        <v>250</v>
      </c>
      <c r="D28" s="7">
        <v>91</v>
      </c>
      <c r="E28" s="7">
        <f t="shared" si="0"/>
        <v>227.5</v>
      </c>
      <c r="F28" s="8">
        <f t="shared" si="1"/>
        <v>8645</v>
      </c>
      <c r="H28" s="9">
        <f>G29/F29</f>
        <v>4.494483685512286</v>
      </c>
      <c r="I28" s="9">
        <f t="shared" si="2"/>
        <v>38854.81146125371</v>
      </c>
      <c r="J28" s="10">
        <f t="shared" si="3"/>
        <v>1022.495038454045</v>
      </c>
    </row>
    <row r="29" spans="1:10" ht="12.75">
      <c r="A29" s="3" t="s">
        <v>16</v>
      </c>
      <c r="C29" s="12">
        <f>SUM(C4:C28)</f>
        <v>4560</v>
      </c>
      <c r="D29" s="12">
        <v>0</v>
      </c>
      <c r="E29" s="12">
        <f>SUM(E4:E28)</f>
        <v>4048.2000000000003</v>
      </c>
      <c r="F29" s="8">
        <f>SUM(F4:F28)</f>
        <v>211980.3</v>
      </c>
      <c r="G29" s="5">
        <v>952742</v>
      </c>
      <c r="H29" s="9" t="s">
        <v>18</v>
      </c>
      <c r="I29" s="13">
        <f>SUM(I4:I28)</f>
        <v>952742</v>
      </c>
      <c r="J29" s="14"/>
    </row>
    <row r="30" ht="10.5" customHeight="1">
      <c r="B30" s="1">
        <f>SUM(B4:B29)</f>
        <v>1131</v>
      </c>
    </row>
    <row r="31" ht="10.5" customHeight="1">
      <c r="B31" s="1"/>
    </row>
    <row r="32" spans="2:11" ht="10.5" customHeight="1">
      <c r="B32" s="1"/>
      <c r="K32" s="26"/>
    </row>
    <row r="33" ht="10.5" customHeight="1">
      <c r="B33" s="1"/>
    </row>
    <row r="34" ht="10.5" customHeight="1">
      <c r="B34" s="1"/>
    </row>
    <row r="35" ht="10.5" customHeight="1">
      <c r="B35" s="1"/>
    </row>
    <row r="36" ht="10.5" customHeight="1">
      <c r="B36" s="1"/>
    </row>
    <row r="37" ht="10.5" customHeight="1">
      <c r="B37" s="1"/>
    </row>
    <row r="39" ht="12.75">
      <c r="K39" s="15"/>
    </row>
    <row r="40" spans="1:3" ht="12.75">
      <c r="A40" s="3" t="s">
        <v>6</v>
      </c>
      <c r="C40" s="3">
        <v>2013</v>
      </c>
    </row>
    <row r="41" spans="1:4" ht="12.75">
      <c r="A41" s="3"/>
      <c r="C41" s="16"/>
      <c r="D41" s="27"/>
    </row>
    <row r="42" spans="1:5" ht="12.75">
      <c r="A42" s="3" t="s">
        <v>15</v>
      </c>
      <c r="B42" s="3" t="s">
        <v>17</v>
      </c>
      <c r="C42" s="25">
        <f>B4+B5+B6+B7</f>
        <v>40</v>
      </c>
      <c r="D42" s="24"/>
      <c r="E42" s="17"/>
    </row>
    <row r="43" spans="1:4" ht="12.75">
      <c r="A43" s="3" t="s">
        <v>0</v>
      </c>
      <c r="B43" s="3"/>
      <c r="C43" s="25">
        <f>B8+B9+B10+B11</f>
        <v>134</v>
      </c>
      <c r="D43" s="25"/>
    </row>
    <row r="44" spans="1:5" ht="12.75">
      <c r="A44" s="3" t="s">
        <v>5</v>
      </c>
      <c r="C44" s="24">
        <f>B12+B13+B14+B15</f>
        <v>64</v>
      </c>
      <c r="D44" s="24"/>
      <c r="E44" s="17"/>
    </row>
    <row r="45" spans="1:5" ht="12.75">
      <c r="A45" s="3" t="s">
        <v>2</v>
      </c>
      <c r="C45" s="17">
        <f>B16+B17+B18+B19+B20</f>
        <v>140</v>
      </c>
      <c r="D45" s="17"/>
      <c r="E45" s="18"/>
    </row>
    <row r="46" spans="1:5" ht="12.75">
      <c r="A46" s="3" t="s">
        <v>1</v>
      </c>
      <c r="C46" s="17">
        <f>B21+B22+B23+B24</f>
        <v>680</v>
      </c>
      <c r="D46" s="17"/>
      <c r="E46" s="18"/>
    </row>
    <row r="47" spans="1:5" ht="12.75">
      <c r="A47" s="3" t="s">
        <v>3</v>
      </c>
      <c r="C47" s="17">
        <f>B25+B26+B27+B28</f>
        <v>73</v>
      </c>
      <c r="D47" s="17"/>
      <c r="E47" s="18"/>
    </row>
    <row r="48" spans="1:8" ht="12.75">
      <c r="A48" s="3" t="s">
        <v>16</v>
      </c>
      <c r="C48" s="19">
        <f>SUM(C42:C47)</f>
        <v>1131</v>
      </c>
      <c r="D48" s="19"/>
      <c r="E48" s="20"/>
      <c r="G48" s="16"/>
      <c r="H48" s="1"/>
    </row>
    <row r="52" spans="12:16" ht="12.75">
      <c r="L52" s="3"/>
      <c r="M52" s="3"/>
      <c r="N52" s="3"/>
      <c r="O52" s="3"/>
      <c r="P52" s="3"/>
    </row>
    <row r="53" spans="12:16" ht="12.75">
      <c r="L53" s="3"/>
      <c r="P53" s="5"/>
    </row>
    <row r="54" spans="12:15" ht="12.75">
      <c r="L54" s="3"/>
      <c r="M54" s="3"/>
      <c r="N54" s="7"/>
      <c r="O54" s="8"/>
    </row>
    <row r="55" spans="12:15" ht="12.75">
      <c r="L55" s="3"/>
      <c r="M55" s="3"/>
      <c r="N55" s="7"/>
      <c r="O55" s="8"/>
    </row>
    <row r="56" spans="12:15" ht="12.75">
      <c r="L56" s="3"/>
      <c r="M56" s="3"/>
      <c r="N56" s="7"/>
      <c r="O56" s="8"/>
    </row>
    <row r="57" spans="12:15" ht="12.75">
      <c r="L57" s="3"/>
      <c r="M57" s="3"/>
      <c r="N57" s="7"/>
      <c r="O57" s="8"/>
    </row>
    <row r="58" spans="12:15" ht="12.75">
      <c r="L58" s="3"/>
      <c r="M58" s="3"/>
      <c r="N58" s="7"/>
      <c r="O58" s="8"/>
    </row>
    <row r="59" spans="12:15" ht="12.75">
      <c r="L59" s="3"/>
      <c r="M59" s="3"/>
      <c r="N59" s="7"/>
      <c r="O59" s="8"/>
    </row>
    <row r="60" spans="12:16" ht="12.75">
      <c r="L60" s="3"/>
      <c r="M60" s="21"/>
      <c r="N60" s="12"/>
      <c r="O60" s="12"/>
      <c r="P60" s="22"/>
    </row>
    <row r="64" spans="12:13" ht="12.75">
      <c r="L64" s="3"/>
      <c r="M64" s="3"/>
    </row>
    <row r="65" ht="12.75">
      <c r="L65" s="3"/>
    </row>
    <row r="66" spans="12:15" ht="12.75">
      <c r="L66" s="3"/>
      <c r="M66" s="3"/>
      <c r="O66" s="5"/>
    </row>
    <row r="67" spans="12:15" ht="12.75">
      <c r="L67" s="3"/>
      <c r="M67" s="3"/>
      <c r="O67" s="5"/>
    </row>
    <row r="68" spans="12:15" ht="12.75">
      <c r="L68" s="3"/>
      <c r="M68" s="3"/>
      <c r="O68" s="5"/>
    </row>
    <row r="69" spans="12:15" ht="12.75">
      <c r="L69" s="3"/>
      <c r="M69" s="3"/>
      <c r="O69" s="5"/>
    </row>
    <row r="70" spans="12:15" ht="12.75">
      <c r="L70" s="3"/>
      <c r="M70" s="3"/>
      <c r="O70" s="5"/>
    </row>
    <row r="71" spans="12:15" ht="12.75">
      <c r="L71" s="3"/>
      <c r="M71" s="3"/>
      <c r="O71" s="5"/>
    </row>
    <row r="72" spans="12:17" ht="12.75">
      <c r="L72" s="3"/>
      <c r="M72" s="21"/>
      <c r="O72" s="14"/>
      <c r="P72" s="16"/>
      <c r="Q72" s="1"/>
    </row>
    <row r="74" ht="12.75">
      <c r="O74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2015-03-21T18:02:51Z</cp:lastPrinted>
  <dcterms:created xsi:type="dcterms:W3CDTF">2017-02-20T13:57:20Z</dcterms:created>
  <dcterms:modified xsi:type="dcterms:W3CDTF">2017-02-20T13:57:20Z</dcterms:modified>
  <cp:category/>
  <cp:version/>
  <cp:contentType/>
  <cp:contentStatus/>
</cp:coreProperties>
</file>